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135" windowHeight="4770" activeTab="2"/>
  </bookViews>
  <sheets>
    <sheet name="consol inc stmt" sheetId="1" r:id="rId1"/>
    <sheet name="BS" sheetId="2" r:id="rId2"/>
    <sheet name="P&amp;L" sheetId="3" r:id="rId3"/>
  </sheets>
  <definedNames/>
  <calcPr fullCalcOnLoad="1"/>
</workbook>
</file>

<file path=xl/sharedStrings.xml><?xml version="1.0" encoding="utf-8"?>
<sst xmlns="http://schemas.openxmlformats.org/spreadsheetml/2006/main" count="145" uniqueCount="122">
  <si>
    <t>PROFORMA QUARTERLY REPORT AND DIVIDEND ANNOUNCEMENT</t>
  </si>
  <si>
    <t>PADINI HOLDINGS BERHAD</t>
  </si>
  <si>
    <t>( COMPANY NO.: 50202-A )</t>
  </si>
  <si>
    <t>INDIVIDUAL QUARTER</t>
  </si>
  <si>
    <t>CUMULATIVE QUARTER</t>
  </si>
  <si>
    <t>CURRENT YEAR</t>
  </si>
  <si>
    <t>PRECEDING YEAR</t>
  </si>
  <si>
    <t>QUARTER</t>
  </si>
  <si>
    <t>TO DATE</t>
  </si>
  <si>
    <t>CORRESPONDING</t>
  </si>
  <si>
    <t>PERIOD</t>
  </si>
  <si>
    <t>RM'000s</t>
  </si>
  <si>
    <t>1.</t>
  </si>
  <si>
    <t>a)</t>
  </si>
  <si>
    <t>b)</t>
  </si>
  <si>
    <t>Investment Income</t>
  </si>
  <si>
    <t>c)</t>
  </si>
  <si>
    <t>2.</t>
  </si>
  <si>
    <t>Depreciation and amortisation</t>
  </si>
  <si>
    <t>d)</t>
  </si>
  <si>
    <t>Exceptional items</t>
  </si>
  <si>
    <t>e)</t>
  </si>
  <si>
    <t>extraordinary items</t>
  </si>
  <si>
    <t>f)</t>
  </si>
  <si>
    <t>g)</t>
  </si>
  <si>
    <t>h)</t>
  </si>
  <si>
    <t>I)</t>
  </si>
  <si>
    <t xml:space="preserve">     minority interests</t>
  </si>
  <si>
    <t>(ii) Less minority interests</t>
  </si>
  <si>
    <t>j)</t>
  </si>
  <si>
    <t>k)</t>
  </si>
  <si>
    <t>(I)   Extraordinary items</t>
  </si>
  <si>
    <t>(ii)  Less minority interests</t>
  </si>
  <si>
    <t>(iii) Extraordinary items attributable to members of</t>
  </si>
  <si>
    <t xml:space="preserve">      the company.</t>
  </si>
  <si>
    <t>l)</t>
  </si>
  <si>
    <t>3.</t>
  </si>
  <si>
    <t>deducting any provision for preference dividends,</t>
  </si>
  <si>
    <t>if any : -</t>
  </si>
  <si>
    <t>(I)  Basic (based on 30,000,000 ordinary shares)</t>
  </si>
  <si>
    <t xml:space="preserve">     sen</t>
  </si>
  <si>
    <t>(ii) Fully diluted (based on 30,000,000 ordinary</t>
  </si>
  <si>
    <t xml:space="preserve">     share) sen</t>
  </si>
  <si>
    <t>30.06.2001</t>
  </si>
  <si>
    <t>( The results have not been audited. )</t>
  </si>
  <si>
    <t>CONSOLIDATED BALANCE SHEET</t>
  </si>
  <si>
    <t>AS AT END OF</t>
  </si>
  <si>
    <t xml:space="preserve">AS AT PRECEDING </t>
  </si>
  <si>
    <t>CURRENT QUARTER</t>
  </si>
  <si>
    <t>FINANCIAL YEAR END</t>
  </si>
  <si>
    <t>Current Liabilities</t>
  </si>
  <si>
    <t xml:space="preserve">           Provision for taxation</t>
  </si>
  <si>
    <t xml:space="preserve">           Proposed Dividends</t>
  </si>
  <si>
    <t>Net Current Assets</t>
  </si>
  <si>
    <t>Shareholders' Funds</t>
  </si>
  <si>
    <t>Share Capital</t>
  </si>
  <si>
    <t>Reserves</t>
  </si>
  <si>
    <t xml:space="preserve">           Share Premium</t>
  </si>
  <si>
    <t xml:space="preserve">           Retained Profits</t>
  </si>
  <si>
    <t>Minority Interests</t>
  </si>
  <si>
    <t>Long Term Borrowings - Leasing &amp; HP</t>
  </si>
  <si>
    <t>CONSOLIDATED INCOME STATEMENT</t>
  </si>
  <si>
    <t>RM</t>
  </si>
  <si>
    <t>TURNOVER</t>
  </si>
  <si>
    <t>Costs of Sales</t>
  </si>
  <si>
    <t>Gross Profits</t>
  </si>
  <si>
    <t>GROSS PROFIT MARGIN (%)</t>
  </si>
  <si>
    <t>Other Incomes</t>
  </si>
  <si>
    <t>Operating Expenses</t>
  </si>
  <si>
    <t>PROFIT BEFORE TAXATION</t>
  </si>
  <si>
    <t>BEFORE MINORITY INTERESTS</t>
  </si>
  <si>
    <t>SHAREHOLDERS OF THE COMPANY</t>
  </si>
  <si>
    <t>Retained Profits brought forward</t>
  </si>
  <si>
    <t>Retained Profits carried forward</t>
  </si>
  <si>
    <t>QUARTERLY REPORT</t>
  </si>
  <si>
    <t xml:space="preserve">CORRESPONDING </t>
  </si>
  <si>
    <t>Revenue</t>
  </si>
  <si>
    <t xml:space="preserve">Other income </t>
  </si>
  <si>
    <t>Profit before finance cost, depreciation and</t>
  </si>
  <si>
    <t>amortisation, exceptional items, income tax,</t>
  </si>
  <si>
    <t>minority interests and extraordinary items</t>
  </si>
  <si>
    <t>Finance cost</t>
  </si>
  <si>
    <t xml:space="preserve">Profit before income tax, minority interests </t>
  </si>
  <si>
    <t>and extraordinary items</t>
  </si>
  <si>
    <t>Share of profits and losses of associated companies</t>
  </si>
  <si>
    <t>Profit before income tax, minority interests and</t>
  </si>
  <si>
    <t>Income Tax</t>
  </si>
  <si>
    <t>(I)  Profit after income tax before deducting</t>
  </si>
  <si>
    <t>Pre-acquisition profit, if applicable</t>
  </si>
  <si>
    <t>Net profit from ordinary activities attributable</t>
  </si>
  <si>
    <t>to members of the company</t>
  </si>
  <si>
    <t>m)</t>
  </si>
  <si>
    <t>Net profits attributable to members of the company</t>
  </si>
  <si>
    <t>Earnings per share based on 2(m) above after</t>
  </si>
  <si>
    <t>Property, plant and equipment</t>
  </si>
  <si>
    <t>Current assets</t>
  </si>
  <si>
    <t xml:space="preserve">           Inventories</t>
  </si>
  <si>
    <t xml:space="preserve">           Trade receivables</t>
  </si>
  <si>
    <t xml:space="preserve">           Short term investments</t>
  </si>
  <si>
    <t xml:space="preserve">          Cash</t>
  </si>
  <si>
    <t xml:space="preserve">           Trade payables</t>
  </si>
  <si>
    <t xml:space="preserve">           Other payables</t>
  </si>
  <si>
    <t xml:space="preserve">           Other </t>
  </si>
  <si>
    <t>Deferred taxation</t>
  </si>
  <si>
    <t>Net tangible assets per share (RM)</t>
  </si>
  <si>
    <t xml:space="preserve">          Others - receivables,deposits,prepayments</t>
  </si>
  <si>
    <t xml:space="preserve">                   - tax credit</t>
  </si>
  <si>
    <t>Investments in Associated Companies</t>
  </si>
  <si>
    <t>Investments</t>
  </si>
  <si>
    <t>Intangible Assets</t>
  </si>
  <si>
    <t xml:space="preserve">           Short term borrowings </t>
  </si>
  <si>
    <t>Share in profit of associated company</t>
  </si>
  <si>
    <t>Taxation - Group</t>
  </si>
  <si>
    <t xml:space="preserve">             - Associated company</t>
  </si>
  <si>
    <t>Quarterly report on consolidated results for the second quarter ended 31.12.2001. The figures have not been audited</t>
  </si>
  <si>
    <t>31.12.2001</t>
  </si>
  <si>
    <t>31.12.2000</t>
  </si>
  <si>
    <t>Date: 27.02.2002</t>
  </si>
  <si>
    <t>FOR THE SECOND QUARTER ENDED 31st DECEMBER 2001</t>
  </si>
  <si>
    <t>CONSOLIDATED INCOME STATEMENT - SECOND QUARTER</t>
  </si>
  <si>
    <t>PROFITS AFTER TAXATION BUT</t>
  </si>
  <si>
    <t>PROFITS ATTRIBUTABLE TO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</si>
</sst>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1"/>
      <name val="Garamond"/>
      <family val="1"/>
    </font>
    <font>
      <i/>
      <sz val="8"/>
      <name val="Garamond"/>
      <family val="1"/>
    </font>
    <font>
      <i/>
      <sz val="10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 quotePrefix="1">
      <alignment/>
    </xf>
    <xf numFmtId="164" fontId="5" fillId="0" borderId="7" xfId="15" applyNumberFormat="1" applyFont="1" applyBorder="1" applyAlignment="1">
      <alignment/>
    </xf>
    <xf numFmtId="164" fontId="5" fillId="0" borderId="3" xfId="15" applyNumberFormat="1" applyFont="1" applyBorder="1" applyAlignment="1">
      <alignment/>
    </xf>
    <xf numFmtId="164" fontId="5" fillId="0" borderId="8" xfId="15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3" fontId="5" fillId="0" borderId="7" xfId="15" applyNumberFormat="1" applyFont="1" applyBorder="1" applyAlignment="1">
      <alignment/>
    </xf>
    <xf numFmtId="165" fontId="5" fillId="0" borderId="7" xfId="15" applyNumberFormat="1" applyFont="1" applyBorder="1" applyAlignment="1">
      <alignment/>
    </xf>
    <xf numFmtId="43" fontId="5" fillId="0" borderId="3" xfId="15" applyNumberFormat="1" applyFont="1" applyBorder="1" applyAlignment="1">
      <alignment/>
    </xf>
    <xf numFmtId="165" fontId="5" fillId="0" borderId="8" xfId="15" applyNumberFormat="1" applyFont="1" applyBorder="1" applyAlignment="1">
      <alignment/>
    </xf>
    <xf numFmtId="165" fontId="5" fillId="0" borderId="3" xfId="15" applyNumberFormat="1" applyFont="1" applyBorder="1" applyAlignment="1">
      <alignment/>
    </xf>
    <xf numFmtId="43" fontId="5" fillId="0" borderId="9" xfId="15" applyNumberFormat="1" applyFont="1" applyBorder="1" applyAlignment="1">
      <alignment/>
    </xf>
    <xf numFmtId="165" fontId="5" fillId="0" borderId="9" xfId="15" applyNumberFormat="1" applyFont="1" applyBorder="1" applyAlignment="1">
      <alignment/>
    </xf>
    <xf numFmtId="43" fontId="5" fillId="0" borderId="10" xfId="15" applyNumberFormat="1" applyFont="1" applyBorder="1" applyAlignment="1">
      <alignment/>
    </xf>
    <xf numFmtId="165" fontId="5" fillId="0" borderId="11" xfId="15" applyNumberFormat="1" applyFont="1" applyBorder="1" applyAlignment="1">
      <alignment/>
    </xf>
    <xf numFmtId="0" fontId="3" fillId="0" borderId="0" xfId="0" applyFont="1" applyAlignment="1">
      <alignment horizontal="center"/>
    </xf>
    <xf numFmtId="164" fontId="0" fillId="0" borderId="0" xfId="15" applyNumberFormat="1" applyAlignment="1">
      <alignment/>
    </xf>
    <xf numFmtId="0" fontId="6" fillId="0" borderId="0" xfId="0" applyFont="1" applyAlignment="1">
      <alignment/>
    </xf>
    <xf numFmtId="164" fontId="0" fillId="0" borderId="1" xfId="15" applyNumberFormat="1" applyBorder="1" applyAlignment="1">
      <alignment/>
    </xf>
    <xf numFmtId="0" fontId="0" fillId="0" borderId="0" xfId="0" applyFont="1" applyAlignment="1">
      <alignment/>
    </xf>
    <xf numFmtId="164" fontId="0" fillId="0" borderId="0" xfId="15" applyNumberFormat="1" applyFont="1" applyAlignment="1">
      <alignment/>
    </xf>
    <xf numFmtId="164" fontId="0" fillId="0" borderId="0" xfId="15" applyNumberFormat="1" applyBorder="1" applyAlignment="1">
      <alignment/>
    </xf>
    <xf numFmtId="164" fontId="0" fillId="0" borderId="0" xfId="15" applyNumberFormat="1" applyFill="1" applyBorder="1" applyAlignment="1">
      <alignment/>
    </xf>
    <xf numFmtId="164" fontId="0" fillId="0" borderId="12" xfId="15" applyNumberFormat="1" applyBorder="1" applyAlignment="1">
      <alignment/>
    </xf>
    <xf numFmtId="43" fontId="0" fillId="0" borderId="0" xfId="15" applyAlignment="1">
      <alignment/>
    </xf>
    <xf numFmtId="43" fontId="1" fillId="0" borderId="0" xfId="15" applyFont="1" applyAlignment="1">
      <alignment/>
    </xf>
    <xf numFmtId="43" fontId="1" fillId="0" borderId="0" xfId="15" applyFont="1" applyAlignment="1">
      <alignment horizontal="center"/>
    </xf>
    <xf numFmtId="43" fontId="0" fillId="0" borderId="13" xfId="15" applyBorder="1" applyAlignment="1">
      <alignment/>
    </xf>
    <xf numFmtId="0" fontId="7" fillId="0" borderId="0" xfId="0" applyFont="1" applyAlignment="1">
      <alignment/>
    </xf>
    <xf numFmtId="43" fontId="8" fillId="0" borderId="0" xfId="15" applyFont="1" applyAlignment="1">
      <alignment/>
    </xf>
    <xf numFmtId="2" fontId="0" fillId="0" borderId="0" xfId="0" applyNumberFormat="1" applyAlignment="1" quotePrefix="1">
      <alignment/>
    </xf>
    <xf numFmtId="164" fontId="0" fillId="0" borderId="0" xfId="15" applyNumberFormat="1" applyFont="1" applyAlignment="1" quotePrefix="1">
      <alignment horizontal="center"/>
    </xf>
    <xf numFmtId="43" fontId="5" fillId="0" borderId="8" xfId="15" applyNumberFormat="1" applyFont="1" applyBorder="1" applyAlignment="1">
      <alignment/>
    </xf>
    <xf numFmtId="164" fontId="0" fillId="0" borderId="1" xfId="15" applyNumberFormat="1" applyFont="1" applyBorder="1" applyAlignment="1">
      <alignment/>
    </xf>
    <xf numFmtId="43" fontId="0" fillId="0" borderId="0" xfId="15" applyBorder="1" applyAlignment="1">
      <alignment/>
    </xf>
    <xf numFmtId="43" fontId="0" fillId="0" borderId="14" xfId="0" applyNumberForma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workbookViewId="0" topLeftCell="A21">
      <selection activeCell="G68" sqref="A1:G68"/>
    </sheetView>
  </sheetViews>
  <sheetFormatPr defaultColWidth="9.140625" defaultRowHeight="12.75"/>
  <cols>
    <col min="1" max="2" width="4.7109375" style="0" customWidth="1"/>
    <col min="3" max="3" width="37.7109375" style="0" customWidth="1"/>
    <col min="4" max="7" width="14.7109375" style="0" customWidth="1"/>
  </cols>
  <sheetData>
    <row r="1" spans="1:2" ht="12.75">
      <c r="A1" s="1" t="s">
        <v>74</v>
      </c>
      <c r="B1" s="2"/>
    </row>
    <row r="2" ht="12.75">
      <c r="B2" s="2"/>
    </row>
    <row r="3" spans="1:7" ht="12.75">
      <c r="A3" s="1" t="s">
        <v>1</v>
      </c>
      <c r="B3" s="2"/>
      <c r="G3" s="1" t="s">
        <v>117</v>
      </c>
    </row>
    <row r="4" spans="1:2" ht="12.75">
      <c r="A4" s="1" t="s">
        <v>2</v>
      </c>
      <c r="B4" s="2"/>
    </row>
    <row r="5" spans="1:2" ht="12.75">
      <c r="A5" s="1"/>
      <c r="B5" s="2"/>
    </row>
    <row r="6" spans="1:2" ht="12.75">
      <c r="A6" s="3" t="s">
        <v>114</v>
      </c>
      <c r="B6" s="2"/>
    </row>
    <row r="7" spans="1:2" ht="12.75">
      <c r="A7" s="1"/>
      <c r="B7" s="2"/>
    </row>
    <row r="8" spans="1:2" ht="12.75">
      <c r="A8" s="1" t="s">
        <v>119</v>
      </c>
      <c r="B8" s="2"/>
    </row>
    <row r="9" ht="12.75">
      <c r="B9" s="2"/>
    </row>
    <row r="10" spans="2:7" ht="12.75">
      <c r="B10" s="2"/>
      <c r="D10" s="51" t="s">
        <v>3</v>
      </c>
      <c r="E10" s="52"/>
      <c r="F10" s="51" t="s">
        <v>4</v>
      </c>
      <c r="G10" s="53"/>
    </row>
    <row r="11" spans="2:7" ht="12.75">
      <c r="B11" s="2"/>
      <c r="D11" s="5" t="s">
        <v>5</v>
      </c>
      <c r="E11" s="6" t="s">
        <v>6</v>
      </c>
      <c r="F11" s="5" t="s">
        <v>5</v>
      </c>
      <c r="G11" s="5" t="s">
        <v>6</v>
      </c>
    </row>
    <row r="12" spans="2:7" ht="12.75">
      <c r="B12" s="2"/>
      <c r="D12" s="7" t="s">
        <v>7</v>
      </c>
      <c r="E12" s="6" t="s">
        <v>75</v>
      </c>
      <c r="F12" s="7" t="s">
        <v>8</v>
      </c>
      <c r="G12" s="7" t="s">
        <v>9</v>
      </c>
    </row>
    <row r="13" spans="2:7" ht="12.75">
      <c r="B13" s="2"/>
      <c r="D13" s="8"/>
      <c r="E13" s="6" t="s">
        <v>7</v>
      </c>
      <c r="F13" s="8"/>
      <c r="G13" s="7" t="s">
        <v>10</v>
      </c>
    </row>
    <row r="14" spans="2:7" ht="12.75">
      <c r="B14" s="2"/>
      <c r="D14" s="9" t="s">
        <v>115</v>
      </c>
      <c r="E14" s="10" t="s">
        <v>116</v>
      </c>
      <c r="F14" s="9" t="s">
        <v>115</v>
      </c>
      <c r="G14" s="9" t="s">
        <v>116</v>
      </c>
    </row>
    <row r="15" spans="2:7" ht="12.75">
      <c r="B15" s="2"/>
      <c r="D15" s="11" t="s">
        <v>11</v>
      </c>
      <c r="E15" s="4" t="s">
        <v>11</v>
      </c>
      <c r="F15" s="11" t="s">
        <v>11</v>
      </c>
      <c r="G15" s="11" t="s">
        <v>11</v>
      </c>
    </row>
    <row r="16" spans="2:7" ht="12.75">
      <c r="B16" s="2"/>
      <c r="D16" s="12"/>
      <c r="E16" s="12"/>
      <c r="F16" s="13"/>
      <c r="G16" s="14"/>
    </row>
    <row r="17" spans="1:7" ht="12.75">
      <c r="A17" s="15" t="s">
        <v>12</v>
      </c>
      <c r="B17" s="2" t="s">
        <v>13</v>
      </c>
      <c r="C17" s="2" t="s">
        <v>76</v>
      </c>
      <c r="D17" s="16">
        <v>50003</v>
      </c>
      <c r="E17" s="16">
        <v>49298</v>
      </c>
      <c r="F17" s="17">
        <v>88419</v>
      </c>
      <c r="G17" s="18">
        <v>85699</v>
      </c>
    </row>
    <row r="18" spans="1:7" ht="12.75">
      <c r="A18" s="2"/>
      <c r="B18" s="2"/>
      <c r="C18" s="2"/>
      <c r="D18" s="16"/>
      <c r="E18" s="16"/>
      <c r="F18" s="17"/>
      <c r="G18" s="18"/>
    </row>
    <row r="19" spans="1:7" ht="12.75">
      <c r="A19" s="2"/>
      <c r="B19" s="2" t="s">
        <v>14</v>
      </c>
      <c r="C19" s="2" t="s">
        <v>15</v>
      </c>
      <c r="D19" s="16">
        <v>0</v>
      </c>
      <c r="E19" s="16">
        <v>0</v>
      </c>
      <c r="F19" s="17">
        <v>0</v>
      </c>
      <c r="G19" s="18">
        <v>0</v>
      </c>
    </row>
    <row r="20" spans="1:7" ht="12.75">
      <c r="A20" s="2"/>
      <c r="B20" s="2"/>
      <c r="C20" s="2"/>
      <c r="D20" s="16"/>
      <c r="E20" s="16"/>
      <c r="F20" s="17"/>
      <c r="G20" s="18"/>
    </row>
    <row r="21" spans="1:7" ht="12.75">
      <c r="A21" s="2"/>
      <c r="B21" s="19" t="s">
        <v>16</v>
      </c>
      <c r="C21" s="2" t="s">
        <v>77</v>
      </c>
      <c r="D21" s="16">
        <v>112</v>
      </c>
      <c r="E21" s="16">
        <v>75</v>
      </c>
      <c r="F21" s="17">
        <v>271</v>
      </c>
      <c r="G21" s="18">
        <v>153</v>
      </c>
    </row>
    <row r="22" spans="1:7" ht="12.75">
      <c r="A22" s="2"/>
      <c r="B22" s="2"/>
      <c r="C22" s="2"/>
      <c r="D22" s="16"/>
      <c r="E22" s="16"/>
      <c r="F22" s="17"/>
      <c r="G22" s="18"/>
    </row>
    <row r="23" spans="1:7" ht="12.75">
      <c r="A23" s="15" t="s">
        <v>17</v>
      </c>
      <c r="B23" s="2" t="s">
        <v>13</v>
      </c>
      <c r="C23" s="20" t="s">
        <v>78</v>
      </c>
      <c r="D23" s="16">
        <v>10186</v>
      </c>
      <c r="E23" s="16">
        <v>5942</v>
      </c>
      <c r="F23" s="17">
        <v>12638</v>
      </c>
      <c r="G23" s="18">
        <v>8734</v>
      </c>
    </row>
    <row r="24" spans="1:7" ht="12.75">
      <c r="A24" s="2"/>
      <c r="B24" s="2"/>
      <c r="C24" s="2" t="s">
        <v>79</v>
      </c>
      <c r="D24" s="16"/>
      <c r="E24" s="16"/>
      <c r="F24" s="17"/>
      <c r="G24" s="18"/>
    </row>
    <row r="25" spans="1:7" ht="12.75">
      <c r="A25" s="2"/>
      <c r="B25" s="2"/>
      <c r="C25" s="2" t="s">
        <v>80</v>
      </c>
      <c r="D25" s="16"/>
      <c r="E25" s="16"/>
      <c r="F25" s="17"/>
      <c r="G25" s="18"/>
    </row>
    <row r="26" spans="1:7" ht="12.75">
      <c r="A26" s="2"/>
      <c r="B26" s="2"/>
      <c r="C26" s="2"/>
      <c r="D26" s="16"/>
      <c r="E26" s="16"/>
      <c r="F26" s="17"/>
      <c r="G26" s="18"/>
    </row>
    <row r="27" spans="1:7" ht="12.75">
      <c r="A27" s="2"/>
      <c r="B27" s="2" t="s">
        <v>14</v>
      </c>
      <c r="C27" s="2" t="s">
        <v>81</v>
      </c>
      <c r="D27" s="16">
        <v>-213</v>
      </c>
      <c r="E27" s="16">
        <v>-249</v>
      </c>
      <c r="F27" s="17">
        <v>-436</v>
      </c>
      <c r="G27" s="18">
        <v>-437</v>
      </c>
    </row>
    <row r="28" spans="1:7" ht="12.75">
      <c r="A28" s="2"/>
      <c r="B28" s="2"/>
      <c r="C28" s="2"/>
      <c r="D28" s="16"/>
      <c r="E28" s="16"/>
      <c r="F28" s="17"/>
      <c r="G28" s="18"/>
    </row>
    <row r="29" spans="1:7" ht="12.75">
      <c r="A29" s="2"/>
      <c r="B29" s="2" t="s">
        <v>16</v>
      </c>
      <c r="C29" s="2" t="s">
        <v>18</v>
      </c>
      <c r="D29" s="16">
        <v>-1600</v>
      </c>
      <c r="E29" s="16">
        <v>-1241</v>
      </c>
      <c r="F29" s="17">
        <v>-2953</v>
      </c>
      <c r="G29" s="18">
        <v>-2420</v>
      </c>
    </row>
    <row r="30" spans="2:7" ht="12.75">
      <c r="B30" s="2"/>
      <c r="D30" s="16"/>
      <c r="E30" s="16"/>
      <c r="F30" s="17"/>
      <c r="G30" s="18"/>
    </row>
    <row r="31" spans="2:7" ht="12.75">
      <c r="B31" s="2" t="s">
        <v>19</v>
      </c>
      <c r="C31" s="2" t="s">
        <v>20</v>
      </c>
      <c r="D31" s="16">
        <v>0</v>
      </c>
      <c r="E31" s="16">
        <v>0</v>
      </c>
      <c r="F31" s="17">
        <v>0</v>
      </c>
      <c r="G31" s="18">
        <v>0</v>
      </c>
    </row>
    <row r="32" spans="2:7" ht="12.75">
      <c r="B32" s="2"/>
      <c r="D32" s="16"/>
      <c r="E32" s="16"/>
      <c r="F32" s="17"/>
      <c r="G32" s="18"/>
    </row>
    <row r="33" spans="2:7" ht="12.75">
      <c r="B33" s="2" t="s">
        <v>21</v>
      </c>
      <c r="C33" s="20" t="s">
        <v>82</v>
      </c>
      <c r="D33" s="16">
        <v>8373</v>
      </c>
      <c r="E33" s="16">
        <v>4452</v>
      </c>
      <c r="F33" s="17">
        <v>9249</v>
      </c>
      <c r="G33" s="18">
        <v>5877</v>
      </c>
    </row>
    <row r="34" spans="2:7" ht="12.75">
      <c r="B34" s="2"/>
      <c r="C34" s="2" t="s">
        <v>83</v>
      </c>
      <c r="D34" s="16"/>
      <c r="E34" s="16"/>
      <c r="F34" s="17"/>
      <c r="G34" s="18"/>
    </row>
    <row r="35" spans="2:7" ht="12.75">
      <c r="B35" s="2"/>
      <c r="D35" s="16"/>
      <c r="E35" s="16"/>
      <c r="F35" s="17"/>
      <c r="G35" s="18"/>
    </row>
    <row r="36" spans="2:7" ht="12.75">
      <c r="B36" s="2" t="s">
        <v>23</v>
      </c>
      <c r="C36" s="2" t="s">
        <v>84</v>
      </c>
      <c r="D36" s="16">
        <v>37</v>
      </c>
      <c r="E36" s="16">
        <v>0</v>
      </c>
      <c r="F36" s="17">
        <v>39</v>
      </c>
      <c r="G36" s="18">
        <v>0</v>
      </c>
    </row>
    <row r="37" spans="2:7" ht="12.75">
      <c r="B37" s="2"/>
      <c r="D37" s="16"/>
      <c r="E37" s="16"/>
      <c r="F37" s="17"/>
      <c r="G37" s="18"/>
    </row>
    <row r="38" spans="2:7" ht="12.75">
      <c r="B38" s="2" t="s">
        <v>24</v>
      </c>
      <c r="C38" s="2" t="s">
        <v>85</v>
      </c>
      <c r="D38" s="16">
        <v>8410</v>
      </c>
      <c r="E38" s="16">
        <v>4452</v>
      </c>
      <c r="F38" s="17">
        <v>9288</v>
      </c>
      <c r="G38" s="18">
        <v>5877</v>
      </c>
    </row>
    <row r="39" spans="2:7" ht="12.75">
      <c r="B39" s="2"/>
      <c r="C39" s="2" t="s">
        <v>22</v>
      </c>
      <c r="D39" s="16"/>
      <c r="E39" s="16"/>
      <c r="F39" s="17"/>
      <c r="G39" s="18"/>
    </row>
    <row r="40" spans="2:7" ht="12.75">
      <c r="B40" s="2"/>
      <c r="D40" s="16"/>
      <c r="E40" s="16"/>
      <c r="F40" s="17"/>
      <c r="G40" s="18"/>
    </row>
    <row r="41" spans="2:7" ht="12.75">
      <c r="B41" s="2" t="s">
        <v>25</v>
      </c>
      <c r="C41" s="2" t="s">
        <v>86</v>
      </c>
      <c r="D41" s="16">
        <v>-2799</v>
      </c>
      <c r="E41" s="16">
        <v>-200</v>
      </c>
      <c r="F41" s="17">
        <f>-909-2799</f>
        <v>-3708</v>
      </c>
      <c r="G41" s="18">
        <v>-895</v>
      </c>
    </row>
    <row r="42" spans="2:7" ht="12.75">
      <c r="B42" s="2"/>
      <c r="D42" s="16"/>
      <c r="E42" s="16"/>
      <c r="F42" s="17"/>
      <c r="G42" s="18"/>
    </row>
    <row r="43" spans="2:7" ht="12.75">
      <c r="B43" s="2" t="s">
        <v>26</v>
      </c>
      <c r="C43" s="2" t="s">
        <v>87</v>
      </c>
      <c r="D43" s="16">
        <v>5611</v>
      </c>
      <c r="E43" s="16">
        <v>4252</v>
      </c>
      <c r="F43" s="17">
        <v>5580</v>
      </c>
      <c r="G43" s="18">
        <v>4982</v>
      </c>
    </row>
    <row r="44" spans="2:7" ht="12.75">
      <c r="B44" s="2"/>
      <c r="C44" s="2" t="s">
        <v>27</v>
      </c>
      <c r="D44" s="16"/>
      <c r="E44" s="16"/>
      <c r="F44" s="17"/>
      <c r="G44" s="18"/>
    </row>
    <row r="45" spans="2:7" ht="12.75">
      <c r="B45" s="2"/>
      <c r="D45" s="16"/>
      <c r="E45" s="16"/>
      <c r="F45" s="17"/>
      <c r="G45" s="18"/>
    </row>
    <row r="46" spans="2:7" ht="12.75">
      <c r="B46" s="2"/>
      <c r="C46" s="2" t="s">
        <v>28</v>
      </c>
      <c r="D46" s="16">
        <v>-9</v>
      </c>
      <c r="E46" s="16">
        <v>-4</v>
      </c>
      <c r="F46" s="17">
        <v>-13</v>
      </c>
      <c r="G46" s="18">
        <v>-7</v>
      </c>
    </row>
    <row r="47" spans="2:7" ht="12.75">
      <c r="B47" s="2"/>
      <c r="D47" s="16"/>
      <c r="E47" s="16"/>
      <c r="F47" s="17"/>
      <c r="G47" s="18"/>
    </row>
    <row r="48" spans="2:7" ht="12.75">
      <c r="B48" s="2" t="s">
        <v>29</v>
      </c>
      <c r="C48" s="2" t="s">
        <v>88</v>
      </c>
      <c r="D48" s="16">
        <v>0</v>
      </c>
      <c r="E48" s="16">
        <v>0</v>
      </c>
      <c r="F48" s="16">
        <v>0</v>
      </c>
      <c r="G48" s="17">
        <v>0</v>
      </c>
    </row>
    <row r="49" spans="2:7" ht="12.75">
      <c r="B49" s="2"/>
      <c r="C49" s="2"/>
      <c r="D49" s="16"/>
      <c r="E49" s="16"/>
      <c r="F49" s="17"/>
      <c r="G49" s="18"/>
    </row>
    <row r="50" spans="2:7" ht="12.75">
      <c r="B50" s="2" t="s">
        <v>30</v>
      </c>
      <c r="C50" s="2" t="s">
        <v>89</v>
      </c>
      <c r="D50" s="16">
        <v>5602</v>
      </c>
      <c r="E50" s="16">
        <v>4248</v>
      </c>
      <c r="F50" s="17">
        <v>5567</v>
      </c>
      <c r="G50" s="18">
        <v>4975</v>
      </c>
    </row>
    <row r="51" spans="2:7" ht="12.75">
      <c r="B51" s="2"/>
      <c r="C51" s="2" t="s">
        <v>90</v>
      </c>
      <c r="D51" s="16"/>
      <c r="E51" s="16"/>
      <c r="F51" s="17"/>
      <c r="G51" s="18"/>
    </row>
    <row r="52" spans="2:7" ht="12.75">
      <c r="B52" s="2"/>
      <c r="C52" s="2"/>
      <c r="D52" s="16"/>
      <c r="E52" s="16"/>
      <c r="F52" s="17"/>
      <c r="G52" s="18"/>
    </row>
    <row r="53" spans="2:7" ht="12.75">
      <c r="B53" s="2" t="s">
        <v>35</v>
      </c>
      <c r="C53" s="2" t="s">
        <v>31</v>
      </c>
      <c r="D53" s="16">
        <v>0</v>
      </c>
      <c r="E53" s="16">
        <v>0</v>
      </c>
      <c r="F53" s="17">
        <v>0</v>
      </c>
      <c r="G53" s="18">
        <v>0</v>
      </c>
    </row>
    <row r="54" spans="2:7" ht="12.75">
      <c r="B54" s="2"/>
      <c r="C54" s="2" t="s">
        <v>32</v>
      </c>
      <c r="D54" s="16">
        <v>0</v>
      </c>
      <c r="E54" s="16">
        <v>0</v>
      </c>
      <c r="F54" s="17">
        <v>0</v>
      </c>
      <c r="G54" s="18">
        <v>0</v>
      </c>
    </row>
    <row r="55" spans="2:7" ht="12.75">
      <c r="B55" s="2"/>
      <c r="C55" s="2" t="s">
        <v>33</v>
      </c>
      <c r="D55" s="16">
        <v>0</v>
      </c>
      <c r="E55" s="16">
        <v>0</v>
      </c>
      <c r="F55" s="17">
        <v>0</v>
      </c>
      <c r="G55" s="18">
        <v>0</v>
      </c>
    </row>
    <row r="56" spans="2:7" ht="12.75">
      <c r="B56" s="2"/>
      <c r="C56" s="2" t="s">
        <v>34</v>
      </c>
      <c r="D56" s="16"/>
      <c r="E56" s="16"/>
      <c r="F56" s="17"/>
      <c r="G56" s="18"/>
    </row>
    <row r="57" spans="2:7" ht="12.75">
      <c r="B57" s="2"/>
      <c r="D57" s="16"/>
      <c r="E57" s="16"/>
      <c r="F57" s="17"/>
      <c r="G57" s="18"/>
    </row>
    <row r="58" spans="2:7" ht="12.75">
      <c r="B58" s="2" t="s">
        <v>91</v>
      </c>
      <c r="C58" s="2" t="s">
        <v>92</v>
      </c>
      <c r="D58" s="16">
        <v>5602</v>
      </c>
      <c r="E58" s="16">
        <v>4248</v>
      </c>
      <c r="F58" s="17">
        <v>5567</v>
      </c>
      <c r="G58" s="18">
        <v>4975</v>
      </c>
    </row>
    <row r="59" spans="2:7" ht="12.75">
      <c r="B59" s="2"/>
      <c r="D59" s="16"/>
      <c r="E59" s="16"/>
      <c r="F59" s="17"/>
      <c r="G59" s="18"/>
    </row>
    <row r="60" spans="1:7" ht="12.75">
      <c r="A60" s="15" t="s">
        <v>36</v>
      </c>
      <c r="B60" s="2" t="s">
        <v>13</v>
      </c>
      <c r="C60" s="2" t="s">
        <v>93</v>
      </c>
      <c r="D60" s="16"/>
      <c r="E60" s="16"/>
      <c r="F60" s="17"/>
      <c r="G60" s="18"/>
    </row>
    <row r="61" spans="2:7" ht="12.75">
      <c r="B61" s="2"/>
      <c r="C61" s="2" t="s">
        <v>37</v>
      </c>
      <c r="D61" s="16"/>
      <c r="E61" s="16"/>
      <c r="F61" s="17"/>
      <c r="G61" s="18"/>
    </row>
    <row r="62" spans="2:7" ht="12.75">
      <c r="B62" s="2"/>
      <c r="C62" s="2" t="s">
        <v>38</v>
      </c>
      <c r="D62" s="16"/>
      <c r="E62" s="16"/>
      <c r="F62" s="17"/>
      <c r="G62" s="18"/>
    </row>
    <row r="63" spans="2:7" ht="12.75">
      <c r="B63" s="2"/>
      <c r="D63" s="16"/>
      <c r="E63" s="16"/>
      <c r="F63" s="17"/>
      <c r="G63" s="18"/>
    </row>
    <row r="64" spans="2:7" ht="12.75">
      <c r="B64" s="2"/>
      <c r="C64" s="2" t="s">
        <v>39</v>
      </c>
      <c r="D64" s="21">
        <v>18.67</v>
      </c>
      <c r="E64" s="21">
        <v>14.16</v>
      </c>
      <c r="F64" s="23">
        <v>18.55</v>
      </c>
      <c r="G64" s="47">
        <v>16.58</v>
      </c>
    </row>
    <row r="65" spans="2:7" ht="12.75">
      <c r="B65" s="2"/>
      <c r="C65" s="2" t="s">
        <v>40</v>
      </c>
      <c r="D65" s="21"/>
      <c r="E65" s="22"/>
      <c r="F65" s="23"/>
      <c r="G65" s="24"/>
    </row>
    <row r="66" spans="2:7" ht="12.75">
      <c r="B66" s="2"/>
      <c r="D66" s="22"/>
      <c r="E66" s="22"/>
      <c r="F66" s="25"/>
      <c r="G66" s="24"/>
    </row>
    <row r="67" spans="2:7" ht="12.75">
      <c r="B67" s="2"/>
      <c r="C67" s="2" t="s">
        <v>41</v>
      </c>
      <c r="D67" s="21">
        <v>18.67</v>
      </c>
      <c r="E67" s="21">
        <v>14.16</v>
      </c>
      <c r="F67" s="23">
        <v>18.55</v>
      </c>
      <c r="G67" s="47">
        <v>16.58</v>
      </c>
    </row>
    <row r="68" spans="2:7" ht="12.75">
      <c r="B68" s="2"/>
      <c r="C68" s="2" t="s">
        <v>42</v>
      </c>
      <c r="D68" s="26"/>
      <c r="E68" s="27"/>
      <c r="F68" s="28"/>
      <c r="G68" s="29"/>
    </row>
  </sheetData>
  <mergeCells count="2">
    <mergeCell ref="D10:E10"/>
    <mergeCell ref="F10:G10"/>
  </mergeCells>
  <printOptions/>
  <pageMargins left="0.75" right="0.75" top="1" bottom="1" header="0.5" footer="0.5"/>
  <pageSetup fitToHeight="1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D59"/>
  <sheetViews>
    <sheetView workbookViewId="0" topLeftCell="B31">
      <selection activeCell="D59" sqref="B1:D59"/>
    </sheetView>
  </sheetViews>
  <sheetFormatPr defaultColWidth="9.140625" defaultRowHeight="12.75"/>
  <cols>
    <col min="1" max="1" width="5.57421875" style="0" customWidth="1"/>
    <col min="2" max="2" width="37.7109375" style="0" customWidth="1"/>
    <col min="3" max="4" width="17.28125" style="0" customWidth="1"/>
  </cols>
  <sheetData>
    <row r="1" spans="1:4" ht="12.75">
      <c r="A1" s="1" t="s">
        <v>1</v>
      </c>
      <c r="B1" s="1"/>
      <c r="D1" s="1" t="s">
        <v>117</v>
      </c>
    </row>
    <row r="2" spans="1:2" ht="12.75">
      <c r="A2" s="1" t="s">
        <v>2</v>
      </c>
      <c r="B2" s="1"/>
    </row>
    <row r="3" spans="1:2" ht="12.75">
      <c r="A3" s="1"/>
      <c r="B3" s="1"/>
    </row>
    <row r="4" ht="12.75">
      <c r="A4" s="1" t="s">
        <v>44</v>
      </c>
    </row>
    <row r="5" ht="12.75">
      <c r="A5" s="1"/>
    </row>
    <row r="6" spans="1:2" ht="12.75">
      <c r="A6" s="1" t="s">
        <v>45</v>
      </c>
      <c r="B6" s="1"/>
    </row>
    <row r="7" spans="3:4" ht="12.75">
      <c r="C7" s="30" t="s">
        <v>46</v>
      </c>
      <c r="D7" s="30" t="s">
        <v>47</v>
      </c>
    </row>
    <row r="8" spans="3:4" ht="12.75">
      <c r="C8" s="30" t="s">
        <v>48</v>
      </c>
      <c r="D8" s="30" t="s">
        <v>49</v>
      </c>
    </row>
    <row r="9" spans="3:4" ht="12.75">
      <c r="C9" s="30" t="s">
        <v>115</v>
      </c>
      <c r="D9" s="30" t="s">
        <v>43</v>
      </c>
    </row>
    <row r="10" spans="3:4" ht="12.75">
      <c r="C10" s="30" t="s">
        <v>11</v>
      </c>
      <c r="D10" s="30" t="s">
        <v>11</v>
      </c>
    </row>
    <row r="12" spans="1:4" ht="12.75">
      <c r="A12">
        <v>1</v>
      </c>
      <c r="B12" t="s">
        <v>94</v>
      </c>
      <c r="C12" s="31">
        <v>30709</v>
      </c>
      <c r="D12" s="31">
        <v>27306</v>
      </c>
    </row>
    <row r="13" spans="3:4" ht="12.75">
      <c r="C13" s="31"/>
      <c r="D13" s="31"/>
    </row>
    <row r="14" spans="1:4" ht="12.75">
      <c r="A14">
        <v>2</v>
      </c>
      <c r="B14" t="s">
        <v>107</v>
      </c>
      <c r="C14" s="31">
        <v>588</v>
      </c>
      <c r="D14" s="31">
        <v>0</v>
      </c>
    </row>
    <row r="15" spans="3:4" ht="12.75">
      <c r="C15" s="31"/>
      <c r="D15" s="31"/>
    </row>
    <row r="16" spans="1:4" ht="12.75">
      <c r="A16">
        <v>3</v>
      </c>
      <c r="B16" t="s">
        <v>108</v>
      </c>
      <c r="C16" s="31">
        <v>214</v>
      </c>
      <c r="D16" s="31">
        <v>188</v>
      </c>
    </row>
    <row r="17" spans="3:4" ht="12.75">
      <c r="C17" s="31"/>
      <c r="D17" s="31"/>
    </row>
    <row r="18" spans="1:4" ht="12.75">
      <c r="A18">
        <v>4</v>
      </c>
      <c r="B18" t="s">
        <v>109</v>
      </c>
      <c r="C18" s="31">
        <v>180</v>
      </c>
      <c r="D18" s="31">
        <v>60</v>
      </c>
    </row>
    <row r="19" spans="3:4" ht="12.75">
      <c r="C19" s="35"/>
      <c r="D19" s="31"/>
    </row>
    <row r="20" spans="1:4" ht="12.75">
      <c r="A20">
        <v>5</v>
      </c>
      <c r="B20" t="s">
        <v>95</v>
      </c>
      <c r="C20" s="31"/>
      <c r="D20" s="31"/>
    </row>
    <row r="21" spans="2:4" ht="15">
      <c r="B21" s="32" t="s">
        <v>96</v>
      </c>
      <c r="C21" s="31">
        <v>46853</v>
      </c>
      <c r="D21" s="31">
        <v>39877</v>
      </c>
    </row>
    <row r="22" spans="2:4" ht="15">
      <c r="B22" s="32" t="s">
        <v>97</v>
      </c>
      <c r="C22" s="31">
        <v>18303</v>
      </c>
      <c r="D22" s="31">
        <v>12404</v>
      </c>
    </row>
    <row r="23" spans="2:4" ht="15">
      <c r="B23" s="32" t="s">
        <v>98</v>
      </c>
      <c r="C23" s="46">
        <v>0</v>
      </c>
      <c r="D23" s="46">
        <v>0</v>
      </c>
    </row>
    <row r="24" spans="2:4" ht="15">
      <c r="B24" s="32" t="s">
        <v>99</v>
      </c>
      <c r="C24" s="31">
        <v>12492</v>
      </c>
      <c r="D24" s="31">
        <v>9053</v>
      </c>
    </row>
    <row r="25" spans="2:4" ht="15">
      <c r="B25" s="32" t="s">
        <v>105</v>
      </c>
      <c r="C25" s="31">
        <v>5765</v>
      </c>
      <c r="D25" s="31">
        <v>6543</v>
      </c>
    </row>
    <row r="26" spans="2:4" ht="15">
      <c r="B26" s="32" t="s">
        <v>106</v>
      </c>
      <c r="C26" s="31">
        <v>1802</v>
      </c>
      <c r="D26" s="31">
        <v>2478</v>
      </c>
    </row>
    <row r="27" spans="2:4" ht="15">
      <c r="B27" s="32"/>
      <c r="C27" s="31"/>
      <c r="D27" s="31"/>
    </row>
    <row r="28" spans="3:4" ht="12.75">
      <c r="C28" s="33">
        <f>SUM(C21:C26)</f>
        <v>85215</v>
      </c>
      <c r="D28" s="33">
        <f>SUM(D21:D26)</f>
        <v>70355</v>
      </c>
    </row>
    <row r="29" spans="3:4" ht="12.75">
      <c r="C29" s="31"/>
      <c r="D29" s="31"/>
    </row>
    <row r="30" spans="1:4" ht="12.75">
      <c r="A30">
        <v>6</v>
      </c>
      <c r="B30" s="34" t="s">
        <v>50</v>
      </c>
      <c r="C30" s="31"/>
      <c r="D30" s="31"/>
    </row>
    <row r="31" spans="2:4" ht="15">
      <c r="B31" s="32" t="s">
        <v>100</v>
      </c>
      <c r="C31" s="31">
        <v>22937</v>
      </c>
      <c r="D31" s="31">
        <v>11124</v>
      </c>
    </row>
    <row r="32" spans="2:4" ht="15">
      <c r="B32" s="32" t="s">
        <v>101</v>
      </c>
      <c r="C32" s="31">
        <v>1158</v>
      </c>
      <c r="D32" s="31">
        <v>2117</v>
      </c>
    </row>
    <row r="33" spans="2:4" ht="15">
      <c r="B33" s="32" t="s">
        <v>110</v>
      </c>
      <c r="C33" s="35">
        <v>11775</v>
      </c>
      <c r="D33" s="31">
        <v>9448</v>
      </c>
    </row>
    <row r="34" spans="2:4" ht="15">
      <c r="B34" s="32" t="s">
        <v>51</v>
      </c>
      <c r="C34" s="31">
        <v>4194</v>
      </c>
      <c r="D34" s="31">
        <v>3707</v>
      </c>
    </row>
    <row r="35" spans="2:4" ht="15">
      <c r="B35" s="32" t="s">
        <v>52</v>
      </c>
      <c r="C35" s="31">
        <v>0</v>
      </c>
      <c r="D35" s="31">
        <v>0</v>
      </c>
    </row>
    <row r="36" spans="2:4" ht="15">
      <c r="B36" s="32" t="s">
        <v>102</v>
      </c>
      <c r="C36" s="31">
        <v>0</v>
      </c>
      <c r="D36" s="31">
        <v>0</v>
      </c>
    </row>
    <row r="37" spans="3:4" ht="12.75">
      <c r="C37" s="33">
        <f>SUM(C31:C34)</f>
        <v>40064</v>
      </c>
      <c r="D37" s="48">
        <f>SUM(D31:D34)</f>
        <v>26396</v>
      </c>
    </row>
    <row r="38" spans="3:4" ht="12.75">
      <c r="C38" s="36"/>
      <c r="D38" s="36"/>
    </row>
    <row r="39" spans="1:4" ht="12.75">
      <c r="A39">
        <v>7</v>
      </c>
      <c r="B39" s="34" t="s">
        <v>53</v>
      </c>
      <c r="C39" s="37">
        <f>+C28-C37</f>
        <v>45151</v>
      </c>
      <c r="D39" s="37">
        <f>+D28-D37</f>
        <v>43959</v>
      </c>
    </row>
    <row r="40" spans="2:4" ht="12.75">
      <c r="B40" s="34"/>
      <c r="C40" s="37"/>
      <c r="D40" s="37"/>
    </row>
    <row r="41" spans="3:4" ht="13.5" thickBot="1">
      <c r="C41" s="38">
        <f>+C39+C18+C16+C14+C12</f>
        <v>76842</v>
      </c>
      <c r="D41" s="38">
        <f>+D39+D18+D16+D12</f>
        <v>71513</v>
      </c>
    </row>
    <row r="42" spans="3:4" ht="12.75">
      <c r="C42" s="31"/>
      <c r="D42" s="31"/>
    </row>
    <row r="43" spans="1:4" ht="12.75">
      <c r="A43">
        <v>8</v>
      </c>
      <c r="B43" t="s">
        <v>54</v>
      </c>
      <c r="C43" s="31"/>
      <c r="D43" s="31"/>
    </row>
    <row r="44" spans="3:4" ht="12.75">
      <c r="C44" s="31"/>
      <c r="D44" s="31"/>
    </row>
    <row r="45" spans="2:4" ht="12.75">
      <c r="B45" t="s">
        <v>55</v>
      </c>
      <c r="C45" s="31">
        <v>30000</v>
      </c>
      <c r="D45" s="31">
        <v>30000</v>
      </c>
    </row>
    <row r="46" spans="3:4" ht="12.75">
      <c r="C46" s="31"/>
      <c r="D46" s="31"/>
    </row>
    <row r="47" spans="2:4" ht="12.75">
      <c r="B47" t="s">
        <v>56</v>
      </c>
      <c r="C47" s="31"/>
      <c r="D47" s="31"/>
    </row>
    <row r="48" spans="2:4" ht="15">
      <c r="B48" s="32" t="s">
        <v>57</v>
      </c>
      <c r="C48" s="31">
        <v>4179</v>
      </c>
      <c r="D48" s="31">
        <v>4179</v>
      </c>
    </row>
    <row r="49" spans="2:4" ht="15">
      <c r="B49" s="32" t="s">
        <v>58</v>
      </c>
      <c r="C49" s="31">
        <v>41501</v>
      </c>
      <c r="D49" s="31">
        <v>35935</v>
      </c>
    </row>
    <row r="50" spans="3:4" ht="12.75">
      <c r="C50" s="31"/>
      <c r="D50" s="31"/>
    </row>
    <row r="51" spans="1:4" ht="12.75">
      <c r="A51">
        <v>9</v>
      </c>
      <c r="B51" t="s">
        <v>59</v>
      </c>
      <c r="C51" s="31">
        <v>219</v>
      </c>
      <c r="D51" s="31">
        <v>206</v>
      </c>
    </row>
    <row r="52" spans="3:4" ht="12.75">
      <c r="C52" s="31"/>
      <c r="D52" s="31"/>
    </row>
    <row r="53" spans="1:4" ht="12.75">
      <c r="A53">
        <v>10</v>
      </c>
      <c r="B53" t="s">
        <v>60</v>
      </c>
      <c r="C53" s="31">
        <v>286</v>
      </c>
      <c r="D53" s="31">
        <v>700</v>
      </c>
    </row>
    <row r="54" spans="3:4" ht="12.75">
      <c r="C54" s="31"/>
      <c r="D54" s="31"/>
    </row>
    <row r="55" spans="1:4" ht="12.75">
      <c r="A55">
        <v>11</v>
      </c>
      <c r="B55" t="s">
        <v>103</v>
      </c>
      <c r="C55" s="31">
        <v>657</v>
      </c>
      <c r="D55" s="31">
        <v>493</v>
      </c>
    </row>
    <row r="56" spans="3:4" ht="12.75">
      <c r="C56" s="31"/>
      <c r="D56" s="31"/>
    </row>
    <row r="57" spans="3:4" ht="13.5" thickBot="1">
      <c r="C57" s="38">
        <f>SUM(C45:C55)</f>
        <v>76842</v>
      </c>
      <c r="D57" s="38">
        <f>SUM(D45:D55)</f>
        <v>71513</v>
      </c>
    </row>
    <row r="59" spans="1:4" ht="12.75">
      <c r="A59">
        <v>12</v>
      </c>
      <c r="B59" t="s">
        <v>104</v>
      </c>
      <c r="C59" s="45">
        <v>2.52</v>
      </c>
      <c r="D59">
        <v>2.33</v>
      </c>
    </row>
  </sheetData>
  <printOptions/>
  <pageMargins left="0.75" right="0.75" top="1" bottom="1" header="0.5" footer="0.5"/>
  <pageSetup fitToHeight="1" fitToWidth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workbookViewId="0" topLeftCell="A1">
      <selection activeCell="D42" sqref="A1:D42"/>
    </sheetView>
  </sheetViews>
  <sheetFormatPr defaultColWidth="9.140625" defaultRowHeight="12.75"/>
  <cols>
    <col min="1" max="1" width="45.140625" style="0" customWidth="1"/>
    <col min="4" max="4" width="18.28125" style="0" customWidth="1"/>
  </cols>
  <sheetData>
    <row r="1" spans="1:4" ht="12.75">
      <c r="A1" s="1" t="s">
        <v>0</v>
      </c>
      <c r="B1" s="1"/>
      <c r="D1" s="39"/>
    </row>
    <row r="2" spans="1:4" ht="12.75">
      <c r="A2" s="1" t="s">
        <v>1</v>
      </c>
      <c r="B2" s="1"/>
      <c r="D2" s="40" t="s">
        <v>117</v>
      </c>
    </row>
    <row r="3" spans="1:4" ht="12.75">
      <c r="A3" s="1" t="s">
        <v>2</v>
      </c>
      <c r="B3" s="1"/>
      <c r="D3" s="39"/>
    </row>
    <row r="4" spans="1:4" ht="12.75">
      <c r="A4" s="1"/>
      <c r="B4" s="1"/>
      <c r="D4" s="39"/>
    </row>
    <row r="5" spans="1:4" ht="12.75">
      <c r="A5" s="1" t="s">
        <v>44</v>
      </c>
      <c r="D5" s="39"/>
    </row>
    <row r="6" spans="1:4" ht="12.75">
      <c r="A6" s="1"/>
      <c r="D6" s="39"/>
    </row>
    <row r="7" spans="1:4" ht="12.75">
      <c r="A7" s="1" t="s">
        <v>61</v>
      </c>
      <c r="D7" s="39"/>
    </row>
    <row r="8" spans="1:4" ht="12.75">
      <c r="A8" s="1" t="s">
        <v>118</v>
      </c>
      <c r="D8" s="39"/>
    </row>
    <row r="9" ht="12.75">
      <c r="D9" s="39"/>
    </row>
    <row r="10" ht="12.75">
      <c r="D10" s="41" t="s">
        <v>62</v>
      </c>
    </row>
    <row r="11" ht="12.75">
      <c r="D11" s="39"/>
    </row>
    <row r="12" spans="1:4" ht="12.75">
      <c r="A12" t="s">
        <v>63</v>
      </c>
      <c r="D12" s="39">
        <v>50003074</v>
      </c>
    </row>
    <row r="13" ht="12.75">
      <c r="D13" s="39"/>
    </row>
    <row r="14" spans="1:4" ht="12.75">
      <c r="A14" t="s">
        <v>64</v>
      </c>
      <c r="D14" s="39">
        <v>-25712254</v>
      </c>
    </row>
    <row r="15" ht="12.75">
      <c r="D15" s="42"/>
    </row>
    <row r="16" spans="1:4" ht="12.75">
      <c r="A16" t="s">
        <v>65</v>
      </c>
      <c r="D16" s="39">
        <f>+D12+D14</f>
        <v>24290820</v>
      </c>
    </row>
    <row r="17" spans="1:4" ht="12.75">
      <c r="A17" s="43" t="s">
        <v>66</v>
      </c>
      <c r="D17" s="44">
        <f>+D16/D12*100</f>
        <v>48.57865338438993</v>
      </c>
    </row>
    <row r="18" ht="12.75">
      <c r="D18" s="39"/>
    </row>
    <row r="19" spans="1:4" ht="12.75">
      <c r="A19" t="s">
        <v>67</v>
      </c>
      <c r="D19" s="39">
        <v>112177</v>
      </c>
    </row>
    <row r="20" ht="12.75">
      <c r="D20" s="39"/>
    </row>
    <row r="21" spans="1:4" ht="12.75">
      <c r="A21" t="s">
        <v>68</v>
      </c>
      <c r="D21" s="42">
        <v>-16030397</v>
      </c>
    </row>
    <row r="22" ht="12.75">
      <c r="D22" s="39"/>
    </row>
    <row r="23" ht="12.75">
      <c r="D23" s="39">
        <f>+D16+D19+D21</f>
        <v>8372600</v>
      </c>
    </row>
    <row r="24" ht="12.75">
      <c r="D24" s="39"/>
    </row>
    <row r="25" spans="1:4" ht="12.75">
      <c r="A25" t="s">
        <v>111</v>
      </c>
      <c r="D25" s="39">
        <v>37383</v>
      </c>
    </row>
    <row r="26" ht="12.75">
      <c r="D26" s="42"/>
    </row>
    <row r="27" spans="1:4" ht="12.75">
      <c r="A27" t="s">
        <v>69</v>
      </c>
      <c r="D27" s="49">
        <f>+D25+D23</f>
        <v>8409983</v>
      </c>
    </row>
    <row r="28" ht="12.75">
      <c r="D28" s="49"/>
    </row>
    <row r="29" spans="1:4" ht="12.75">
      <c r="A29" t="s">
        <v>112</v>
      </c>
      <c r="D29" s="39">
        <v>-2788992</v>
      </c>
    </row>
    <row r="30" spans="1:4" ht="12.75">
      <c r="A30" t="s">
        <v>113</v>
      </c>
      <c r="D30" s="39">
        <v>-10407</v>
      </c>
    </row>
    <row r="31" ht="12.75">
      <c r="D31" s="42"/>
    </row>
    <row r="32" spans="1:4" ht="12.75">
      <c r="A32" t="s">
        <v>120</v>
      </c>
      <c r="D32" s="39"/>
    </row>
    <row r="33" spans="1:4" ht="12.75">
      <c r="A33" t="s">
        <v>70</v>
      </c>
      <c r="D33" s="39">
        <f>+D27+D29+D30</f>
        <v>5610584</v>
      </c>
    </row>
    <row r="34" ht="12.75">
      <c r="D34" s="39"/>
    </row>
    <row r="35" spans="1:4" ht="12.75">
      <c r="A35" t="s">
        <v>59</v>
      </c>
      <c r="D35" s="39">
        <v>-9196</v>
      </c>
    </row>
    <row r="36" ht="12.75">
      <c r="D36" s="42"/>
    </row>
    <row r="37" spans="1:4" ht="12.75">
      <c r="A37" t="s">
        <v>121</v>
      </c>
      <c r="D37" s="39">
        <f>+D33+D35</f>
        <v>5601388</v>
      </c>
    </row>
    <row r="38" spans="1:4" ht="12.75">
      <c r="A38" t="s">
        <v>71</v>
      </c>
      <c r="D38" s="39"/>
    </row>
    <row r="39" ht="12.75">
      <c r="D39" s="39"/>
    </row>
    <row r="40" spans="1:4" ht="12.75">
      <c r="A40" t="s">
        <v>72</v>
      </c>
      <c r="D40" s="39">
        <v>35899625</v>
      </c>
    </row>
    <row r="42" spans="1:4" ht="13.5" thickBot="1">
      <c r="A42" t="s">
        <v>73</v>
      </c>
      <c r="D42" s="50">
        <f>+D37+D40</f>
        <v>41501013</v>
      </c>
    </row>
    <row r="43" ht="13.5" thickTop="1"/>
  </sheetData>
  <printOptions/>
  <pageMargins left="0.75" right="0.75" top="1" bottom="1" header="0.5" footer="0.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Padini Corporation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K.H. Chan</dc:creator>
  <cp:keywords/>
  <dc:description/>
  <cp:lastModifiedBy>K.H. Chan</cp:lastModifiedBy>
  <cp:lastPrinted>2002-02-27T09:08:12Z</cp:lastPrinted>
  <dcterms:created xsi:type="dcterms:W3CDTF">2001-08-01T08:16:41Z</dcterms:created>
  <dcterms:modified xsi:type="dcterms:W3CDTF">2002-02-27T09:08:34Z</dcterms:modified>
  <cp:category/>
  <cp:version/>
  <cp:contentType/>
  <cp:contentStatus/>
</cp:coreProperties>
</file>